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с натрупване" sheetId="1" r:id="rId1"/>
  </sheets>
  <calcPr calcId="145621"/>
</workbook>
</file>

<file path=xl/calcChain.xml><?xml version="1.0" encoding="utf-8"?>
<calcChain xmlns="http://schemas.openxmlformats.org/spreadsheetml/2006/main">
  <c r="M13" i="1" l="1"/>
  <c r="M12" i="1"/>
  <c r="L13" i="1"/>
  <c r="L12" i="1"/>
  <c r="K13" i="1"/>
  <c r="K12" i="1"/>
  <c r="L10" i="1" l="1"/>
  <c r="L9" i="1" l="1"/>
  <c r="K9" i="1"/>
  <c r="K7" i="1" l="1"/>
  <c r="K8" i="1"/>
  <c r="K5" i="1"/>
  <c r="K4" i="1"/>
  <c r="L8" i="1"/>
  <c r="I8" i="1"/>
  <c r="M7" i="1" l="1"/>
  <c r="I7" i="1"/>
  <c r="L7" i="1" s="1"/>
  <c r="M6" i="1" l="1"/>
  <c r="K6" i="1"/>
  <c r="I6" i="1"/>
  <c r="L5" i="1"/>
  <c r="L6" i="1"/>
  <c r="I5" i="1"/>
  <c r="I4" i="1"/>
  <c r="L4" i="1" s="1"/>
</calcChain>
</file>

<file path=xl/sharedStrings.xml><?xml version="1.0" encoding="utf-8"?>
<sst xmlns="http://schemas.openxmlformats.org/spreadsheetml/2006/main" count="33" uniqueCount="31">
  <si>
    <t>№ по ред</t>
  </si>
  <si>
    <t>Вид на депото/клетка на депото</t>
  </si>
  <si>
    <t>Община</t>
  </si>
  <si>
    <t xml:space="preserve">Количество депонирани неопасни отпадъци </t>
  </si>
  <si>
    <t>Размер на  отчисленията по чл.60 (лв/тон)</t>
  </si>
  <si>
    <t>Постъпили в сметката на РИОСВ отчисления</t>
  </si>
  <si>
    <t>Следва да постъпят в сметката на РИОСВ отчисления по чл.60 ЗУО (лв.)</t>
  </si>
  <si>
    <t>Следва да постъпят в сметката на РИОСВ отчисления по чл.64 ЗУО (лв.)</t>
  </si>
  <si>
    <t>Обща сума на отчисленията, които следва да постъпят</t>
  </si>
  <si>
    <t>Остава да постъпят по чл.60</t>
  </si>
  <si>
    <t>Остава да постъпят по чл.64</t>
  </si>
  <si>
    <t>Дължима лихва за отчисленията по чл.20 от Наредба №7</t>
  </si>
  <si>
    <t>Натрупана лихва за отчисленията по чл.64 от ЗУО</t>
  </si>
  <si>
    <t>Депонирани количества неопасни отпадъци, за които отчисленията по чл.20 от Наредба №7  се увеличават с 15 на сто</t>
  </si>
  <si>
    <t>Дължими отчисления по чл.20, ал.3 от Наредба №7 (лв.)</t>
  </si>
  <si>
    <t>Количество (тонове)</t>
  </si>
  <si>
    <t>по чл.60 ЗУО (лв).</t>
  </si>
  <si>
    <t>по чл.64 ЗУО (лв.)</t>
  </si>
  <si>
    <t>Изразходени средства (лв)</t>
  </si>
  <si>
    <t>месец</t>
  </si>
  <si>
    <t>Регионално депо за неопасни отпадъци</t>
  </si>
  <si>
    <t>М.Търново</t>
  </si>
  <si>
    <t>Количества депонирани отпадъци и заплатени отчисления за депониране, съгласно чл.60 и чл.64 от ЗУО на Регионално депо М.Търново по общини</t>
  </si>
  <si>
    <t>Вноска фонд "Флаг"</t>
  </si>
  <si>
    <t>по чл.60</t>
  </si>
  <si>
    <t>по чл.64</t>
  </si>
  <si>
    <t>Фонд"Флаг"</t>
  </si>
  <si>
    <t>Iтр.2023</t>
  </si>
  <si>
    <t>IIтр.2023</t>
  </si>
  <si>
    <t>IIIтр.2023</t>
  </si>
  <si>
    <t>IVтр.2023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</si>
</sst>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лв.-402]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vertical="center"/>
    </xf>
    <xf numFmtId="0" fontId="2" fillId="2" borderId="0" xfId="0" applyFont="1" applyFill="1" applyAlignment="1"/>
    <xf numFmtId="0" fontId="3" fillId="2" borderId="0" xfId="0" applyFont="1" applyFill="1" applyAlignment="1"/>
    <xf numFmtId="2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/>
    <xf numFmtId="0" fontId="3" fillId="2" borderId="12" xfId="0" applyFont="1" applyFill="1" applyBorder="1" applyAlignment="1"/>
    <xf numFmtId="2" fontId="4" fillId="2" borderId="15" xfId="0" applyNumberFormat="1" applyFont="1" applyFill="1" applyBorder="1" applyAlignment="1">
      <alignment vertical="center"/>
    </xf>
    <xf numFmtId="2" fontId="2" fillId="2" borderId="15" xfId="0" applyNumberFormat="1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 wrapText="1"/>
    </xf>
    <xf numFmtId="164" fontId="6" fillId="2" borderId="8" xfId="0" applyNumberFormat="1" applyFont="1" applyFill="1" applyBorder="1" applyAlignment="1">
      <alignment vertical="center"/>
    </xf>
    <xf numFmtId="2" fontId="7" fillId="2" borderId="9" xfId="0" applyNumberFormat="1" applyFont="1" applyFill="1" applyBorder="1" applyAlignment="1">
      <alignment vertical="center"/>
    </xf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2" borderId="0" xfId="0" applyFont="1" applyFill="1" applyAlignment="1"/>
    <xf numFmtId="0" fontId="5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/>
    <xf numFmtId="0" fontId="7" fillId="2" borderId="12" xfId="0" applyFont="1" applyFill="1" applyBorder="1" applyAlignment="1"/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topLeftCell="A3" zoomScale="84" zoomScaleNormal="84" workbookViewId="0">
      <selection activeCell="K18" sqref="K18"/>
    </sheetView>
  </sheetViews>
  <sheetFormatPr defaultRowHeight="12.75" x14ac:dyDescent="0.2"/>
  <cols>
    <col min="1" max="1" width="7" style="1" customWidth="1"/>
    <col min="2" max="2" width="9.140625" style="1"/>
    <col min="3" max="3" width="13.42578125" style="1" bestFit="1" customWidth="1"/>
    <col min="4" max="4" width="9.140625" style="1"/>
    <col min="5" max="5" width="10" style="1" customWidth="1"/>
    <col min="6" max="6" width="9.140625" style="1"/>
    <col min="7" max="7" width="12.28515625" style="1" customWidth="1"/>
    <col min="8" max="8" width="14.140625" style="1" customWidth="1"/>
    <col min="9" max="9" width="12.42578125" style="1" customWidth="1"/>
    <col min="10" max="10" width="16.42578125" style="1" customWidth="1"/>
    <col min="11" max="11" width="15.7109375" style="1" customWidth="1"/>
    <col min="12" max="12" width="12.85546875" style="1" customWidth="1"/>
    <col min="13" max="13" width="14.7109375" style="1" customWidth="1"/>
    <col min="14" max="16" width="9.140625" style="1"/>
    <col min="17" max="17" width="10.42578125" style="1" bestFit="1" customWidth="1"/>
    <col min="18" max="18" width="9.140625" style="1"/>
    <col min="19" max="20" width="9.42578125" style="1" bestFit="1" customWidth="1"/>
    <col min="21" max="16384" width="9.140625" style="1"/>
  </cols>
  <sheetData>
    <row r="1" spans="1:19" x14ac:dyDescent="0.2">
      <c r="A1" s="49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41.25" customHeight="1" thickBot="1" x14ac:dyDescent="0.25">
      <c r="A2" s="50" t="s">
        <v>0</v>
      </c>
      <c r="B2" s="50" t="s">
        <v>1</v>
      </c>
      <c r="C2" s="48" t="s">
        <v>2</v>
      </c>
      <c r="D2" s="53" t="s">
        <v>3</v>
      </c>
      <c r="E2" s="54"/>
      <c r="F2" s="47" t="s">
        <v>4</v>
      </c>
      <c r="G2" s="55" t="s">
        <v>5</v>
      </c>
      <c r="H2" s="56"/>
      <c r="I2" s="47" t="s">
        <v>6</v>
      </c>
      <c r="J2" s="47" t="s">
        <v>7</v>
      </c>
      <c r="K2" s="48" t="s">
        <v>8</v>
      </c>
      <c r="L2" s="47" t="s">
        <v>9</v>
      </c>
      <c r="M2" s="47" t="s">
        <v>10</v>
      </c>
      <c r="N2" s="47" t="s">
        <v>11</v>
      </c>
      <c r="O2" s="47" t="s">
        <v>12</v>
      </c>
      <c r="P2" s="35" t="s">
        <v>18</v>
      </c>
      <c r="Q2" s="36"/>
      <c r="R2" s="47" t="s">
        <v>13</v>
      </c>
      <c r="S2" s="47" t="s">
        <v>14</v>
      </c>
    </row>
    <row r="3" spans="1:19" ht="169.5" customHeight="1" thickBot="1" x14ac:dyDescent="0.25">
      <c r="A3" s="51"/>
      <c r="B3" s="51"/>
      <c r="C3" s="52"/>
      <c r="D3" s="16" t="s">
        <v>19</v>
      </c>
      <c r="E3" s="16" t="s">
        <v>15</v>
      </c>
      <c r="F3" s="48"/>
      <c r="G3" s="16" t="s">
        <v>16</v>
      </c>
      <c r="H3" s="16" t="s">
        <v>17</v>
      </c>
      <c r="I3" s="48"/>
      <c r="J3" s="48"/>
      <c r="K3" s="52"/>
      <c r="L3" s="48"/>
      <c r="M3" s="48"/>
      <c r="N3" s="48"/>
      <c r="O3" s="35"/>
      <c r="P3" s="17" t="s">
        <v>24</v>
      </c>
      <c r="Q3" s="18" t="s">
        <v>25</v>
      </c>
      <c r="R3" s="36"/>
      <c r="S3" s="48"/>
    </row>
    <row r="4" spans="1:19" s="27" customFormat="1" ht="27" customHeight="1" x14ac:dyDescent="0.2">
      <c r="A4" s="41">
        <v>1</v>
      </c>
      <c r="B4" s="44" t="s">
        <v>20</v>
      </c>
      <c r="C4" s="44" t="s">
        <v>21</v>
      </c>
      <c r="D4" s="19">
        <v>2015</v>
      </c>
      <c r="E4" s="20">
        <v>437.64</v>
      </c>
      <c r="F4" s="21">
        <v>5</v>
      </c>
      <c r="G4" s="21">
        <v>2013.02</v>
      </c>
      <c r="H4" s="22" t="s">
        <v>23</v>
      </c>
      <c r="I4" s="23">
        <f>E4*F4</f>
        <v>2188.1999999999998</v>
      </c>
      <c r="J4" s="23" t="s">
        <v>26</v>
      </c>
      <c r="K4" s="23">
        <f>I4</f>
        <v>2188.1999999999998</v>
      </c>
      <c r="L4" s="21">
        <f>I4-G4</f>
        <v>175.17999999999984</v>
      </c>
      <c r="M4" s="21">
        <v>0</v>
      </c>
      <c r="N4" s="24"/>
      <c r="O4" s="24"/>
      <c r="P4" s="24"/>
      <c r="Q4" s="20">
        <v>66380.399999999994</v>
      </c>
      <c r="R4" s="25"/>
      <c r="S4" s="26"/>
    </row>
    <row r="5" spans="1:19" s="27" customFormat="1" ht="25.5" customHeight="1" x14ac:dyDescent="0.2">
      <c r="A5" s="42"/>
      <c r="B5" s="45"/>
      <c r="C5" s="45"/>
      <c r="D5" s="28">
        <v>2016</v>
      </c>
      <c r="E5" s="29">
        <v>1899.37</v>
      </c>
      <c r="F5" s="30">
        <v>5</v>
      </c>
      <c r="G5" s="30">
        <v>2268.12</v>
      </c>
      <c r="H5" s="31" t="s">
        <v>23</v>
      </c>
      <c r="I5" s="30">
        <f>E5*F5</f>
        <v>9496.8499999999985</v>
      </c>
      <c r="J5" s="30" t="s">
        <v>26</v>
      </c>
      <c r="K5" s="30">
        <f>I5</f>
        <v>9496.8499999999985</v>
      </c>
      <c r="L5" s="30">
        <f t="shared" ref="L5:L10" si="0">I5-G5</f>
        <v>7228.7299999999987</v>
      </c>
      <c r="M5" s="30">
        <v>0</v>
      </c>
      <c r="N5" s="32"/>
      <c r="O5" s="32"/>
      <c r="P5" s="32"/>
      <c r="Q5" s="29">
        <v>66380.399999999994</v>
      </c>
      <c r="R5" s="33"/>
      <c r="S5" s="34"/>
    </row>
    <row r="6" spans="1:19" s="27" customFormat="1" ht="12.95" customHeight="1" x14ac:dyDescent="0.2">
      <c r="A6" s="42"/>
      <c r="B6" s="45"/>
      <c r="C6" s="45"/>
      <c r="D6" s="28">
        <v>2017</v>
      </c>
      <c r="E6" s="29">
        <v>3350.19</v>
      </c>
      <c r="F6" s="30">
        <v>5</v>
      </c>
      <c r="G6" s="30">
        <v>9128.67</v>
      </c>
      <c r="H6" s="30">
        <v>54887.6</v>
      </c>
      <c r="I6" s="30">
        <f t="shared" ref="I6" si="1">E6*F6</f>
        <v>16750.95</v>
      </c>
      <c r="J6" s="30">
        <v>58032.800000000003</v>
      </c>
      <c r="K6" s="30">
        <f t="shared" ref="K6:K9" si="2">I6+J6</f>
        <v>74783.75</v>
      </c>
      <c r="L6" s="30">
        <f t="shared" si="0"/>
        <v>7622.2800000000007</v>
      </c>
      <c r="M6" s="30">
        <f>J6-H6</f>
        <v>3145.2000000000044</v>
      </c>
      <c r="N6" s="32"/>
      <c r="O6" s="32"/>
      <c r="P6" s="32"/>
      <c r="Q6" s="29">
        <v>66380.399999999994</v>
      </c>
      <c r="R6" s="33"/>
      <c r="S6" s="34"/>
    </row>
    <row r="7" spans="1:19" s="27" customFormat="1" ht="12.95" customHeight="1" x14ac:dyDescent="0.2">
      <c r="A7" s="42"/>
      <c r="B7" s="45"/>
      <c r="C7" s="45"/>
      <c r="D7" s="28">
        <v>2018</v>
      </c>
      <c r="E7" s="29">
        <v>4653.08</v>
      </c>
      <c r="F7" s="30">
        <v>5</v>
      </c>
      <c r="G7" s="30">
        <v>16450.169999999998</v>
      </c>
      <c r="H7" s="30">
        <v>104737.5</v>
      </c>
      <c r="I7" s="30">
        <f>E7*F7</f>
        <v>23265.4</v>
      </c>
      <c r="J7" s="30">
        <v>116662.85</v>
      </c>
      <c r="K7" s="30">
        <f t="shared" si="2"/>
        <v>139928.25</v>
      </c>
      <c r="L7" s="30">
        <f t="shared" si="0"/>
        <v>6815.2300000000032</v>
      </c>
      <c r="M7" s="30">
        <f>J7-H7</f>
        <v>11925.350000000006</v>
      </c>
      <c r="N7" s="32"/>
      <c r="O7" s="32"/>
      <c r="P7" s="32"/>
      <c r="Q7" s="29">
        <v>66380.399999999994</v>
      </c>
      <c r="R7" s="33"/>
      <c r="S7" s="34"/>
    </row>
    <row r="8" spans="1:19" s="27" customFormat="1" ht="12.95" customHeight="1" x14ac:dyDescent="0.2">
      <c r="A8" s="42"/>
      <c r="B8" s="45"/>
      <c r="C8" s="45"/>
      <c r="D8" s="28">
        <v>2019</v>
      </c>
      <c r="E8" s="29">
        <v>5827.39</v>
      </c>
      <c r="F8" s="30">
        <v>5</v>
      </c>
      <c r="G8" s="30">
        <v>16450.169999999998</v>
      </c>
      <c r="H8" s="30">
        <v>104737.5</v>
      </c>
      <c r="I8" s="30">
        <f>E8*F8</f>
        <v>29136.95</v>
      </c>
      <c r="J8" s="30">
        <v>183598.52</v>
      </c>
      <c r="K8" s="30">
        <f t="shared" si="2"/>
        <v>212735.47</v>
      </c>
      <c r="L8" s="30">
        <f t="shared" si="0"/>
        <v>12686.780000000002</v>
      </c>
      <c r="M8" s="30">
        <v>78861.02</v>
      </c>
      <c r="N8" s="32"/>
      <c r="O8" s="32"/>
      <c r="P8" s="29"/>
      <c r="Q8" s="29">
        <v>66380.399999999994</v>
      </c>
      <c r="R8" s="33"/>
      <c r="S8" s="34"/>
    </row>
    <row r="9" spans="1:19" s="27" customFormat="1" ht="12.95" customHeight="1" x14ac:dyDescent="0.2">
      <c r="A9" s="42"/>
      <c r="B9" s="45"/>
      <c r="C9" s="45"/>
      <c r="D9" s="28">
        <v>2020</v>
      </c>
      <c r="E9" s="29">
        <v>7003.8</v>
      </c>
      <c r="F9" s="30">
        <v>5</v>
      </c>
      <c r="G9" s="30">
        <v>24951.32</v>
      </c>
      <c r="H9" s="30">
        <v>205656.17</v>
      </c>
      <c r="I9" s="30">
        <v>35770.550000000003</v>
      </c>
      <c r="J9" s="30">
        <v>197877.97</v>
      </c>
      <c r="K9" s="30">
        <f t="shared" si="2"/>
        <v>233648.52000000002</v>
      </c>
      <c r="L9" s="30">
        <f t="shared" si="0"/>
        <v>10819.230000000003</v>
      </c>
      <c r="M9" s="30">
        <v>78861.02</v>
      </c>
      <c r="N9" s="32"/>
      <c r="O9" s="32"/>
      <c r="P9" s="29"/>
      <c r="Q9" s="29">
        <v>66380.399999999994</v>
      </c>
      <c r="R9" s="33"/>
      <c r="S9" s="34"/>
    </row>
    <row r="10" spans="1:19" s="27" customFormat="1" ht="12.95" customHeight="1" x14ac:dyDescent="0.2">
      <c r="A10" s="42"/>
      <c r="B10" s="45"/>
      <c r="C10" s="45"/>
      <c r="D10" s="28">
        <v>2021</v>
      </c>
      <c r="E10" s="29">
        <v>8157.73</v>
      </c>
      <c r="F10" s="30">
        <v>5</v>
      </c>
      <c r="G10" s="30">
        <v>24951.32</v>
      </c>
      <c r="H10" s="30">
        <v>205656.17</v>
      </c>
      <c r="I10" s="30">
        <v>35658.15</v>
      </c>
      <c r="J10" s="30">
        <v>292500.23</v>
      </c>
      <c r="K10" s="30">
        <v>328158.38</v>
      </c>
      <c r="L10" s="30">
        <f t="shared" si="0"/>
        <v>10706.830000000002</v>
      </c>
      <c r="M10" s="30">
        <v>86844.06</v>
      </c>
      <c r="N10" s="32"/>
      <c r="O10" s="32"/>
      <c r="P10" s="29">
        <v>1497.35</v>
      </c>
      <c r="Q10" s="29">
        <v>87043.83</v>
      </c>
      <c r="R10" s="33"/>
      <c r="S10" s="34"/>
    </row>
    <row r="11" spans="1:19" s="27" customFormat="1" ht="12.95" customHeight="1" x14ac:dyDescent="0.2">
      <c r="A11" s="42"/>
      <c r="B11" s="45"/>
      <c r="C11" s="45"/>
      <c r="D11" s="28">
        <v>2022</v>
      </c>
      <c r="E11" s="29">
        <v>9322.9699999999993</v>
      </c>
      <c r="F11" s="30">
        <v>5</v>
      </c>
      <c r="G11" s="30">
        <v>24951.32</v>
      </c>
      <c r="H11" s="30">
        <v>205656.17</v>
      </c>
      <c r="I11" s="30">
        <v>35658.15</v>
      </c>
      <c r="J11" s="30">
        <v>292500.23</v>
      </c>
      <c r="K11" s="30">
        <v>328158.38</v>
      </c>
      <c r="L11" s="30">
        <v>10706.83</v>
      </c>
      <c r="M11" s="30">
        <v>86844.06</v>
      </c>
      <c r="N11" s="32"/>
      <c r="O11" s="32"/>
      <c r="P11" s="29">
        <v>1497.35</v>
      </c>
      <c r="Q11" s="29">
        <v>87043.83</v>
      </c>
      <c r="R11" s="33"/>
      <c r="S11" s="34"/>
    </row>
    <row r="12" spans="1:19" s="7" customFormat="1" ht="12.95" customHeight="1" x14ac:dyDescent="0.2">
      <c r="A12" s="42"/>
      <c r="B12" s="45"/>
      <c r="C12" s="45"/>
      <c r="D12" s="15" t="s">
        <v>27</v>
      </c>
      <c r="E12" s="5">
        <v>9565.07</v>
      </c>
      <c r="F12" s="2">
        <v>5</v>
      </c>
      <c r="G12" s="2">
        <v>24951.32</v>
      </c>
      <c r="H12" s="2">
        <v>205656.17</v>
      </c>
      <c r="I12" s="2">
        <v>36868.65</v>
      </c>
      <c r="J12" s="2">
        <v>315499.73</v>
      </c>
      <c r="K12" s="2">
        <f>I12+J12</f>
        <v>352368.38</v>
      </c>
      <c r="L12" s="2">
        <f>I12-G12</f>
        <v>11917.330000000002</v>
      </c>
      <c r="M12" s="2">
        <f>J12-H12</f>
        <v>109843.55999999997</v>
      </c>
      <c r="N12" s="8"/>
      <c r="O12" s="8"/>
      <c r="P12" s="5"/>
      <c r="Q12" s="5"/>
      <c r="R12" s="9"/>
      <c r="S12" s="10"/>
    </row>
    <row r="13" spans="1:19" s="7" customFormat="1" ht="12.95" customHeight="1" x14ac:dyDescent="0.2">
      <c r="A13" s="42"/>
      <c r="B13" s="45"/>
      <c r="C13" s="45"/>
      <c r="D13" s="15" t="s">
        <v>28</v>
      </c>
      <c r="E13" s="5">
        <v>9864.01</v>
      </c>
      <c r="F13" s="2">
        <v>5</v>
      </c>
      <c r="G13" s="2">
        <v>24951.32</v>
      </c>
      <c r="H13" s="2">
        <v>205656.17</v>
      </c>
      <c r="I13" s="2">
        <v>38363.35</v>
      </c>
      <c r="J13" s="2">
        <v>343899.03</v>
      </c>
      <c r="K13" s="2">
        <f>I13+J13</f>
        <v>382262.38</v>
      </c>
      <c r="L13" s="2">
        <f>I13-G13</f>
        <v>13412.029999999999</v>
      </c>
      <c r="M13" s="2">
        <f>J13-H13</f>
        <v>138242.86000000002</v>
      </c>
      <c r="N13" s="8"/>
      <c r="O13" s="8"/>
      <c r="P13" s="5"/>
      <c r="Q13" s="5"/>
      <c r="R13" s="9"/>
      <c r="S13" s="10"/>
    </row>
    <row r="14" spans="1:19" s="7" customFormat="1" ht="12.95" customHeight="1" x14ac:dyDescent="0.2">
      <c r="A14" s="42"/>
      <c r="B14" s="45"/>
      <c r="C14" s="45"/>
      <c r="D14" s="15" t="s">
        <v>29</v>
      </c>
      <c r="E14" s="5"/>
      <c r="F14" s="2"/>
      <c r="G14" s="2"/>
      <c r="H14" s="2"/>
      <c r="I14" s="2"/>
      <c r="J14" s="2"/>
      <c r="K14" s="2"/>
      <c r="L14" s="2"/>
      <c r="M14" s="2"/>
      <c r="N14" s="8"/>
      <c r="O14" s="8"/>
      <c r="P14" s="5"/>
      <c r="Q14" s="5"/>
      <c r="R14" s="9"/>
      <c r="S14" s="10"/>
    </row>
    <row r="15" spans="1:19" s="6" customFormat="1" ht="12.95" customHeight="1" thickBot="1" x14ac:dyDescent="0.25">
      <c r="A15" s="43"/>
      <c r="B15" s="46"/>
      <c r="C15" s="46"/>
      <c r="D15" s="3" t="s">
        <v>30</v>
      </c>
      <c r="E15" s="11"/>
      <c r="F15" s="4"/>
      <c r="G15" s="4"/>
      <c r="H15" s="4"/>
      <c r="I15" s="4"/>
      <c r="J15" s="4"/>
      <c r="K15" s="4"/>
      <c r="L15" s="4"/>
      <c r="M15" s="4"/>
      <c r="N15" s="12"/>
      <c r="O15" s="12"/>
      <c r="P15" s="11"/>
      <c r="Q15" s="11"/>
      <c r="R15" s="13"/>
      <c r="S15" s="14"/>
    </row>
    <row r="16" spans="1:19" x14ac:dyDescent="0.2">
      <c r="A16" s="39"/>
      <c r="B16" s="37"/>
      <c r="C16" s="39"/>
    </row>
    <row r="17" spans="1:3" x14ac:dyDescent="0.2">
      <c r="A17" s="40"/>
      <c r="B17" s="38"/>
      <c r="C17" s="40"/>
    </row>
    <row r="18" spans="1:3" x14ac:dyDescent="0.2">
      <c r="A18" s="40"/>
      <c r="B18" s="38"/>
      <c r="C18" s="40"/>
    </row>
    <row r="19" spans="1:3" x14ac:dyDescent="0.2">
      <c r="A19" s="40"/>
      <c r="B19" s="38"/>
      <c r="C19" s="40"/>
    </row>
    <row r="20" spans="1:3" x14ac:dyDescent="0.2">
      <c r="A20" s="40"/>
      <c r="B20" s="38"/>
      <c r="C20" s="40"/>
    </row>
    <row r="21" spans="1:3" x14ac:dyDescent="0.2">
      <c r="A21" s="40"/>
      <c r="B21" s="38"/>
      <c r="C21" s="40"/>
    </row>
  </sheetData>
  <mergeCells count="23">
    <mergeCell ref="S2:S3"/>
    <mergeCell ref="A1:S1"/>
    <mergeCell ref="A2:A3"/>
    <mergeCell ref="B2:B3"/>
    <mergeCell ref="C2:C3"/>
    <mergeCell ref="D2:E2"/>
    <mergeCell ref="F2:F3"/>
    <mergeCell ref="G2:H2"/>
    <mergeCell ref="I2:I3"/>
    <mergeCell ref="J2:J3"/>
    <mergeCell ref="K2:K3"/>
    <mergeCell ref="L2:L3"/>
    <mergeCell ref="M2:M3"/>
    <mergeCell ref="N2:N3"/>
    <mergeCell ref="O2:O3"/>
    <mergeCell ref="R2:R3"/>
    <mergeCell ref="P2:Q2"/>
    <mergeCell ref="B16:B21"/>
    <mergeCell ref="A16:A21"/>
    <mergeCell ref="C16:C21"/>
    <mergeCell ref="A4:A15"/>
    <mergeCell ref="B4:B15"/>
    <mergeCell ref="C4:C15"/>
  </mergeCells>
  <pageMargins left="0.23622047244094491" right="0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 натрупване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N.J. Nikolova</dc:creator>
  <cp:lastModifiedBy>JuliaNikolovaDELL</cp:lastModifiedBy>
  <cp:lastPrinted>2019-02-04T14:51:22Z</cp:lastPrinted>
  <dcterms:created xsi:type="dcterms:W3CDTF">2017-07-10T08:37:16Z</dcterms:created>
  <dcterms:modified xsi:type="dcterms:W3CDTF">2023-07-18T10:16:34Z</dcterms:modified>
</cp:coreProperties>
</file>